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K:\Budget\Request For Proposal\2026\Copier Leasing Services\"/>
    </mc:Choice>
  </mc:AlternateContent>
  <xr:revisionPtr revIDLastSave="0" documentId="13_ncr:1_{C2ADF531-D8A9-413C-9D85-B7B8ABB0E979}" xr6:coauthVersionLast="47" xr6:coauthVersionMax="47" xr10:uidLastSave="{00000000-0000-0000-0000-000000000000}"/>
  <workbookProtection workbookAlgorithmName="SHA-512" workbookHashValue="0CnBYb5y7+kvRznZYrIRx7CGHDtHF5Xma4CHFLkrNjMtAG7daus+HKT6Y47pC9WYWark+BOkQf3q4uye4TF19Q==" workbookSaltValue="J1tKaLoRh1tszLy0sC28Dw==" workbookSpinCount="100000" lockStructure="1"/>
  <bookViews>
    <workbookView xWindow="16305" yWindow="-16380" windowWidth="29040" windowHeight="15840" xr2:uid="{AE4CDCAC-E7D7-49C0-861A-41315371D96E}"/>
  </bookViews>
  <sheets>
    <sheet name="Cost Proposal" sheetId="1" r:id="rId1"/>
    <sheet name="List of Existing Equipment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" l="1"/>
  <c r="B19" i="1"/>
  <c r="B17" i="1"/>
  <c r="C69" i="7"/>
  <c r="C68" i="7"/>
  <c r="C67" i="7"/>
  <c r="C66" i="7"/>
  <c r="C65" i="7"/>
  <c r="C64" i="7"/>
  <c r="C63" i="7"/>
  <c r="C61" i="7"/>
  <c r="C60" i="7"/>
  <c r="C59" i="7"/>
  <c r="C58" i="7"/>
  <c r="C57" i="7"/>
  <c r="C56" i="7"/>
  <c r="C55" i="7"/>
  <c r="C54" i="7"/>
  <c r="C52" i="7"/>
  <c r="C51" i="7"/>
  <c r="C49" i="7"/>
  <c r="C48" i="7"/>
  <c r="C47" i="7"/>
  <c r="C46" i="7"/>
  <c r="C45" i="7"/>
  <c r="C44" i="7"/>
  <c r="C43" i="7"/>
  <c r="C42" i="7"/>
  <c r="C41" i="7"/>
  <c r="C40" i="7"/>
  <c r="C39" i="7"/>
  <c r="C38" i="7"/>
  <c r="C36" i="7"/>
  <c r="C34" i="7"/>
  <c r="C33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2" i="7"/>
  <c r="C11" i="7"/>
  <c r="C10" i="7"/>
  <c r="C9" i="7"/>
  <c r="C8" i="7"/>
  <c r="C7" i="7"/>
  <c r="C6" i="7"/>
  <c r="C5" i="7"/>
  <c r="C4" i="7"/>
  <c r="C3" i="7"/>
  <c r="B18" i="1" l="1"/>
  <c r="B21" i="1" s="1"/>
  <c r="B22" i="1" s="1"/>
</calcChain>
</file>

<file path=xl/sharedStrings.xml><?xml version="1.0" encoding="utf-8"?>
<sst xmlns="http://schemas.openxmlformats.org/spreadsheetml/2006/main" count="181" uniqueCount="50">
  <si>
    <t>Black &amp; White Images</t>
  </si>
  <si>
    <t>Image Type</t>
  </si>
  <si>
    <t xml:space="preserve">Color Images </t>
  </si>
  <si>
    <t>Monthly Base Charges</t>
  </si>
  <si>
    <t>Included</t>
  </si>
  <si>
    <t xml:space="preserve">Automated Meter Reading </t>
  </si>
  <si>
    <t>Court Location</t>
  </si>
  <si>
    <t>Address</t>
  </si>
  <si>
    <t>SHARP MX-M5071</t>
  </si>
  <si>
    <t>Administration Building</t>
  </si>
  <si>
    <t>1221 Oak Street, Oakland, CA</t>
  </si>
  <si>
    <t>SHARP MX-4071</t>
  </si>
  <si>
    <t>René C. Davidson Courthouse</t>
  </si>
  <si>
    <t>1225 Fallon Street, Oakland, CA</t>
  </si>
  <si>
    <t>SHARP MX-3071</t>
  </si>
  <si>
    <t>SHARP MX-6071</t>
  </si>
  <si>
    <t>SHARP MX-B350W</t>
  </si>
  <si>
    <t>Berkeley Courthouse</t>
  </si>
  <si>
    <t>2120 Martin Luther King Jr. Way,Berkeley, CA</t>
  </si>
  <si>
    <t>George E. McDonald Hall of Justice</t>
  </si>
  <si>
    <t>2233 Shoreline Drive, Alameda,CA</t>
  </si>
  <si>
    <t>Hayward Hall of Justice</t>
  </si>
  <si>
    <t>24405 Amador St, Hayward, CA</t>
  </si>
  <si>
    <t>Fremont Hall of Justice</t>
  </si>
  <si>
    <t>39439 Paseo Padre Pkwy, Fremont, CA</t>
  </si>
  <si>
    <t>East County Hall of Justice</t>
  </si>
  <si>
    <t>5151 Gleason Dr, Dublin, CA</t>
  </si>
  <si>
    <t>Wiley W. Manuel Courthouse</t>
  </si>
  <si>
    <t>661 Washington St, Oakland, CA</t>
  </si>
  <si>
    <t>Delivery</t>
  </si>
  <si>
    <t>Maintenance</t>
  </si>
  <si>
    <t>Supplies (except paper)</t>
  </si>
  <si>
    <t>Overage cost per page (black &amp; white)</t>
  </si>
  <si>
    <t>Overage cost per page (color)</t>
  </si>
  <si>
    <t>Quarterly Billing</t>
  </si>
  <si>
    <t>Monthly Base Images</t>
  </si>
  <si>
    <t>60-Month Lease: Lease Per Month</t>
  </si>
  <si>
    <t>Monthly Billing</t>
  </si>
  <si>
    <t>60 Month Lease Term</t>
  </si>
  <si>
    <t xml:space="preserve">Annual </t>
  </si>
  <si>
    <t>Total Estimated Contracted Amount</t>
  </si>
  <si>
    <t>Estimated Quarterly Overages(B&amp;W)</t>
  </si>
  <si>
    <t>Estimated Quarterly Overages (Color)</t>
  </si>
  <si>
    <t>ATTACHMENT 16 - COST PROPOSAL</t>
  </si>
  <si>
    <t>Make/Model</t>
  </si>
  <si>
    <t>*Fill out the highlighted portion only*</t>
  </si>
  <si>
    <t>Configuration, Installation and Training</t>
  </si>
  <si>
    <t>*Proposed prices will include all federal, state and local taxes*</t>
  </si>
  <si>
    <t>Quarterly Color included: 45,000</t>
  </si>
  <si>
    <t>Quarterly B&amp;W included:1,350,000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</si>
</sst>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000_);\(#,##0.0000\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Calibri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2" applyFont="1"/>
    <xf numFmtId="0" fontId="3" fillId="0" borderId="1" xfId="2" applyFont="1" applyBorder="1"/>
    <xf numFmtId="0" fontId="5" fillId="0" borderId="0" xfId="0" applyFont="1"/>
    <xf numFmtId="0" fontId="5" fillId="0" borderId="6" xfId="0" applyFont="1" applyBorder="1"/>
    <xf numFmtId="3" fontId="5" fillId="0" borderId="7" xfId="0" applyNumberFormat="1" applyFont="1" applyBorder="1"/>
    <xf numFmtId="164" fontId="5" fillId="0" borderId="0" xfId="1" applyNumberFormat="1" applyFont="1" applyBorder="1" applyAlignment="1"/>
    <xf numFmtId="164" fontId="5" fillId="0" borderId="0" xfId="0" applyNumberFormat="1" applyFont="1"/>
    <xf numFmtId="0" fontId="5" fillId="4" borderId="7" xfId="0" applyFont="1" applyFill="1" applyBorder="1"/>
    <xf numFmtId="0" fontId="5" fillId="0" borderId="7" xfId="0" applyFont="1" applyBorder="1"/>
    <xf numFmtId="0" fontId="5" fillId="2" borderId="0" xfId="0" applyFont="1" applyFill="1"/>
    <xf numFmtId="0" fontId="5" fillId="4" borderId="6" xfId="0" applyFont="1" applyFill="1" applyBorder="1"/>
    <xf numFmtId="0" fontId="5" fillId="0" borderId="9" xfId="0" applyFont="1" applyBorder="1"/>
    <xf numFmtId="39" fontId="6" fillId="0" borderId="0" xfId="0" applyNumberFormat="1" applyFont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0" xfId="0" applyFont="1"/>
    <xf numFmtId="44" fontId="5" fillId="0" borderId="0" xfId="3" applyFont="1" applyBorder="1"/>
    <xf numFmtId="3" fontId="5" fillId="0" borderId="0" xfId="0" applyNumberFormat="1" applyFont="1"/>
    <xf numFmtId="0" fontId="5" fillId="4" borderId="0" xfId="0" applyFont="1" applyFill="1"/>
    <xf numFmtId="39" fontId="5" fillId="2" borderId="0" xfId="0" applyNumberFormat="1" applyFont="1" applyFill="1" applyProtection="1">
      <protection locked="0"/>
    </xf>
    <xf numFmtId="165" fontId="5" fillId="2" borderId="0" xfId="0" applyNumberFormat="1" applyFont="1" applyFill="1" applyProtection="1">
      <protection locked="0"/>
    </xf>
    <xf numFmtId="0" fontId="5" fillId="0" borderId="6" xfId="0" applyFont="1" applyBorder="1" applyAlignment="1">
      <alignment wrapText="1"/>
    </xf>
    <xf numFmtId="0" fontId="6" fillId="5" borderId="6" xfId="0" applyFont="1" applyFill="1" applyBorder="1" applyAlignment="1">
      <alignment wrapText="1"/>
    </xf>
    <xf numFmtId="0" fontId="5" fillId="5" borderId="0" xfId="0" applyFont="1" applyFill="1"/>
    <xf numFmtId="0" fontId="5" fillId="5" borderId="7" xfId="0" applyFont="1" applyFill="1" applyBorder="1"/>
    <xf numFmtId="44" fontId="6" fillId="0" borderId="14" xfId="3" applyFont="1" applyBorder="1"/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</cellXfs>
  <cellStyles count="4">
    <cellStyle name="Comma" xfId="1" builtinId="3"/>
    <cellStyle name="Currency" xfId="3" builtinId="4"/>
    <cellStyle name="Normal" xfId="0" builtinId="0"/>
    <cellStyle name="Normal 2" xfId="2" xr:uid="{3D7543A4-E246-481D-85D3-17811C9C13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62EE3-C8B0-416D-934B-C2C14D9BB103}">
  <dimension ref="A1:G26"/>
  <sheetViews>
    <sheetView tabSelected="1" workbookViewId="0">
      <selection activeCell="E10" sqref="E10"/>
    </sheetView>
  </sheetViews>
  <sheetFormatPr defaultRowHeight="14.5" x14ac:dyDescent="0.35"/>
  <cols>
    <col min="1" max="1" width="33.81640625" customWidth="1"/>
    <col min="2" max="2" width="20.26953125" bestFit="1" customWidth="1"/>
    <col min="3" max="3" width="23" bestFit="1" customWidth="1"/>
    <col min="5" max="5" width="50.453125" bestFit="1" customWidth="1"/>
    <col min="6" max="6" width="14.54296875" bestFit="1" customWidth="1"/>
  </cols>
  <sheetData>
    <row r="1" spans="1:7" x14ac:dyDescent="0.35">
      <c r="A1" s="29" t="s">
        <v>43</v>
      </c>
      <c r="B1" s="30"/>
      <c r="C1" s="31"/>
      <c r="D1" s="3"/>
      <c r="E1" s="3"/>
      <c r="F1" s="3"/>
      <c r="G1" s="3"/>
    </row>
    <row r="2" spans="1:7" ht="15" thickBot="1" x14ac:dyDescent="0.4">
      <c r="A2" s="32"/>
      <c r="B2" s="33"/>
      <c r="C2" s="34"/>
      <c r="D2" s="3"/>
      <c r="E2" s="3"/>
      <c r="F2" s="3"/>
      <c r="G2" s="3"/>
    </row>
    <row r="3" spans="1:7" ht="15" thickBot="1" x14ac:dyDescent="0.4">
      <c r="A3" s="14" t="s">
        <v>1</v>
      </c>
      <c r="B3" s="16" t="s">
        <v>35</v>
      </c>
      <c r="C3" s="17" t="s">
        <v>3</v>
      </c>
      <c r="D3" s="3"/>
      <c r="E3" s="3"/>
      <c r="F3" s="3"/>
      <c r="G3" s="3"/>
    </row>
    <row r="4" spans="1:7" ht="15" thickTop="1" x14ac:dyDescent="0.35">
      <c r="A4" s="4" t="s">
        <v>0</v>
      </c>
      <c r="B4" s="20">
        <v>450000</v>
      </c>
      <c r="C4" s="5" t="s">
        <v>4</v>
      </c>
      <c r="D4" s="3"/>
      <c r="E4" s="18"/>
      <c r="F4" s="3"/>
      <c r="G4" s="3"/>
    </row>
    <row r="5" spans="1:7" x14ac:dyDescent="0.35">
      <c r="A5" s="4" t="s">
        <v>2</v>
      </c>
      <c r="B5" s="6">
        <v>15000</v>
      </c>
      <c r="C5" s="5" t="s">
        <v>4</v>
      </c>
      <c r="D5" s="7"/>
      <c r="E5" s="18"/>
      <c r="F5" s="3"/>
      <c r="G5" s="3"/>
    </row>
    <row r="6" spans="1:7" x14ac:dyDescent="0.35">
      <c r="A6" s="11"/>
      <c r="B6" s="21"/>
      <c r="C6" s="8"/>
      <c r="D6" s="3"/>
      <c r="E6" s="3"/>
      <c r="F6" s="3"/>
      <c r="G6" s="3"/>
    </row>
    <row r="7" spans="1:7" x14ac:dyDescent="0.35">
      <c r="A7" s="4" t="s">
        <v>36</v>
      </c>
      <c r="B7" s="22"/>
      <c r="C7" s="9" t="s">
        <v>37</v>
      </c>
      <c r="D7" s="3"/>
      <c r="E7" s="3" t="s">
        <v>49</v>
      </c>
      <c r="F7" s="3"/>
      <c r="G7" s="3"/>
    </row>
    <row r="8" spans="1:7" x14ac:dyDescent="0.35">
      <c r="A8" s="4" t="s">
        <v>32</v>
      </c>
      <c r="B8" s="23"/>
      <c r="C8" s="9" t="s">
        <v>34</v>
      </c>
      <c r="D8" s="3"/>
      <c r="E8" s="3" t="s">
        <v>48</v>
      </c>
      <c r="F8" s="3"/>
      <c r="G8" s="3"/>
    </row>
    <row r="9" spans="1:7" x14ac:dyDescent="0.35">
      <c r="A9" s="4" t="s">
        <v>33</v>
      </c>
      <c r="B9" s="23"/>
      <c r="C9" s="9" t="s">
        <v>34</v>
      </c>
      <c r="D9" s="3"/>
      <c r="E9" s="10"/>
      <c r="F9" s="7"/>
      <c r="G9" s="3"/>
    </row>
    <row r="10" spans="1:7" x14ac:dyDescent="0.35">
      <c r="A10" s="11"/>
      <c r="B10" s="21"/>
      <c r="C10" s="8"/>
      <c r="D10" s="3"/>
      <c r="E10" s="18" t="s">
        <v>45</v>
      </c>
      <c r="F10" s="3"/>
      <c r="G10" s="3"/>
    </row>
    <row r="11" spans="1:7" x14ac:dyDescent="0.35">
      <c r="A11" s="4" t="s">
        <v>5</v>
      </c>
      <c r="B11" s="3" t="s">
        <v>4</v>
      </c>
      <c r="C11" s="9"/>
      <c r="D11" s="3"/>
      <c r="E11" s="3"/>
      <c r="F11" s="3"/>
      <c r="G11" s="3"/>
    </row>
    <row r="12" spans="1:7" x14ac:dyDescent="0.35">
      <c r="A12" s="4" t="s">
        <v>29</v>
      </c>
      <c r="B12" s="3" t="s">
        <v>4</v>
      </c>
      <c r="C12" s="9"/>
      <c r="D12" s="3"/>
      <c r="E12" s="3"/>
      <c r="F12" s="3"/>
      <c r="G12" s="3"/>
    </row>
    <row r="13" spans="1:7" x14ac:dyDescent="0.35">
      <c r="A13" s="4" t="s">
        <v>46</v>
      </c>
      <c r="B13" s="3" t="s">
        <v>4</v>
      </c>
      <c r="C13" s="9"/>
      <c r="D13" s="3"/>
      <c r="E13" s="3"/>
      <c r="F13" s="3"/>
      <c r="G13" s="3"/>
    </row>
    <row r="14" spans="1:7" x14ac:dyDescent="0.35">
      <c r="A14" s="4" t="s">
        <v>30</v>
      </c>
      <c r="B14" s="3" t="s">
        <v>4</v>
      </c>
      <c r="C14" s="9"/>
      <c r="D14" s="3"/>
      <c r="E14" s="3"/>
      <c r="F14" s="3"/>
      <c r="G14" s="3"/>
    </row>
    <row r="15" spans="1:7" x14ac:dyDescent="0.35">
      <c r="A15" s="4" t="s">
        <v>31</v>
      </c>
      <c r="B15" s="3" t="s">
        <v>4</v>
      </c>
      <c r="C15" s="9"/>
      <c r="D15" s="3"/>
      <c r="E15" s="3"/>
      <c r="F15" s="3"/>
      <c r="G15" s="3"/>
    </row>
    <row r="16" spans="1:7" x14ac:dyDescent="0.35">
      <c r="A16" s="25"/>
      <c r="B16" s="26"/>
      <c r="C16" s="27"/>
      <c r="D16" s="3"/>
      <c r="E16" s="3"/>
      <c r="F16" s="3"/>
      <c r="G16" s="3"/>
    </row>
    <row r="17" spans="1:7" x14ac:dyDescent="0.35">
      <c r="A17" s="24" t="s">
        <v>39</v>
      </c>
      <c r="B17" s="19">
        <f>12*B7</f>
        <v>0</v>
      </c>
      <c r="C17" s="9"/>
      <c r="D17" s="3"/>
      <c r="E17" s="3"/>
      <c r="F17" s="3"/>
      <c r="G17" s="3"/>
    </row>
    <row r="18" spans="1:7" x14ac:dyDescent="0.35">
      <c r="A18" s="4" t="s">
        <v>38</v>
      </c>
      <c r="B18" s="19">
        <f>B17*5</f>
        <v>0</v>
      </c>
      <c r="C18" s="9"/>
      <c r="D18" s="3"/>
      <c r="E18" s="3"/>
      <c r="F18" s="3"/>
      <c r="G18" s="3"/>
    </row>
    <row r="19" spans="1:7" x14ac:dyDescent="0.35">
      <c r="A19" s="4" t="s">
        <v>41</v>
      </c>
      <c r="B19" s="19">
        <f>B8*5*150000</f>
        <v>0</v>
      </c>
      <c r="C19" s="9"/>
      <c r="D19" s="3"/>
      <c r="E19" s="3"/>
      <c r="F19" s="3"/>
      <c r="G19" s="3"/>
    </row>
    <row r="20" spans="1:7" x14ac:dyDescent="0.35">
      <c r="A20" s="4" t="s">
        <v>42</v>
      </c>
      <c r="B20" s="19">
        <f>B9*5*80000</f>
        <v>0</v>
      </c>
      <c r="C20" s="9"/>
      <c r="D20" s="3"/>
      <c r="E20" s="3"/>
      <c r="F20" s="3"/>
      <c r="G20" s="3"/>
    </row>
    <row r="21" spans="1:7" x14ac:dyDescent="0.35">
      <c r="A21" s="4" t="s">
        <v>40</v>
      </c>
      <c r="B21" s="19">
        <f>SUM(B17:B20)</f>
        <v>0</v>
      </c>
      <c r="C21" s="9"/>
      <c r="D21" s="3"/>
      <c r="E21" s="3"/>
      <c r="F21" s="3"/>
      <c r="G21" s="3"/>
    </row>
    <row r="22" spans="1:7" ht="15" thickBot="1" x14ac:dyDescent="0.4">
      <c r="A22" s="15" t="s">
        <v>40</v>
      </c>
      <c r="B22" s="28">
        <f>SUM(B18:B21)</f>
        <v>0</v>
      </c>
      <c r="C22" s="12"/>
      <c r="D22" s="3"/>
      <c r="E22" s="3"/>
      <c r="F22" s="3"/>
      <c r="G22" s="3"/>
    </row>
    <row r="23" spans="1:7" x14ac:dyDescent="0.35">
      <c r="A23" s="3"/>
      <c r="B23" s="13"/>
      <c r="C23" s="3"/>
      <c r="D23" s="3"/>
      <c r="E23" s="3"/>
      <c r="F23" s="3"/>
      <c r="G23" s="3"/>
    </row>
    <row r="24" spans="1:7" x14ac:dyDescent="0.35">
      <c r="A24" s="18" t="s">
        <v>47</v>
      </c>
      <c r="B24" s="13"/>
      <c r="C24" s="3"/>
      <c r="D24" s="3"/>
      <c r="E24" s="3"/>
      <c r="F24" s="3"/>
      <c r="G24" s="3"/>
    </row>
    <row r="25" spans="1:7" x14ac:dyDescent="0.35">
      <c r="A25" s="3"/>
      <c r="B25" s="13"/>
      <c r="C25" s="3"/>
      <c r="D25" s="3"/>
      <c r="E25" s="3"/>
      <c r="F25" s="3"/>
      <c r="G25" s="3"/>
    </row>
    <row r="26" spans="1:7" x14ac:dyDescent="0.35">
      <c r="A26" s="3"/>
      <c r="B26" s="3"/>
      <c r="C26" s="3"/>
      <c r="D26" s="3"/>
      <c r="E26" s="3"/>
      <c r="F26" s="3"/>
      <c r="G26" s="3"/>
    </row>
  </sheetData>
  <sheetProtection algorithmName="SHA-512" hashValue="zCmDwEEAWZs3zhjzELzFDK79Q02ruqVFt2laMWBkZsteNnKhIZTgd1tNQfCJHHJF621FFI2QbMuEeLdvg6AuJQ==" saltValue="mK4KLlNqOpH/5Gzja4whZw==" spinCount="100000" sheet="1" objects="1" scenarios="1"/>
  <mergeCells count="1">
    <mergeCell ref="A1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4B09A-0247-4381-9213-F8DB6836F1E2}">
  <dimension ref="A1:C69"/>
  <sheetViews>
    <sheetView workbookViewId="0">
      <selection activeCell="A69" sqref="A69"/>
    </sheetView>
  </sheetViews>
  <sheetFormatPr defaultColWidth="9.1796875" defaultRowHeight="12.5" x14ac:dyDescent="0.25"/>
  <cols>
    <col min="1" max="1" width="19.453125" style="1" bestFit="1" customWidth="1"/>
    <col min="2" max="2" width="32" style="1" bestFit="1" customWidth="1"/>
    <col min="3" max="3" width="40.26953125" style="1" bestFit="1" customWidth="1"/>
    <col min="4" max="16384" width="9.1796875" style="1"/>
  </cols>
  <sheetData>
    <row r="1" spans="1:3" ht="13.5" thickBot="1" x14ac:dyDescent="0.35">
      <c r="A1" s="2" t="s">
        <v>44</v>
      </c>
      <c r="B1" s="2" t="s">
        <v>6</v>
      </c>
      <c r="C1" s="2" t="s">
        <v>7</v>
      </c>
    </row>
    <row r="2" spans="1:3" ht="13" thickTop="1" x14ac:dyDescent="0.25">
      <c r="A2" s="1" t="s">
        <v>8</v>
      </c>
      <c r="B2" s="1" t="s">
        <v>9</v>
      </c>
      <c r="C2" s="1" t="s">
        <v>10</v>
      </c>
    </row>
    <row r="3" spans="1:3" x14ac:dyDescent="0.25">
      <c r="A3" s="1" t="s">
        <v>8</v>
      </c>
      <c r="B3" s="1" t="s">
        <v>9</v>
      </c>
      <c r="C3" s="1" t="str">
        <f>$C$2</f>
        <v>1221 Oak Street, Oakland, CA</v>
      </c>
    </row>
    <row r="4" spans="1:3" x14ac:dyDescent="0.25">
      <c r="A4" s="1" t="s">
        <v>8</v>
      </c>
      <c r="B4" s="1" t="s">
        <v>9</v>
      </c>
      <c r="C4" s="1" t="str">
        <f t="shared" ref="C4:C12" si="0">$C$2</f>
        <v>1221 Oak Street, Oakland, CA</v>
      </c>
    </row>
    <row r="5" spans="1:3" x14ac:dyDescent="0.25">
      <c r="A5" s="1" t="s">
        <v>8</v>
      </c>
      <c r="B5" s="1" t="s">
        <v>9</v>
      </c>
      <c r="C5" s="1" t="str">
        <f t="shared" si="0"/>
        <v>1221 Oak Street, Oakland, CA</v>
      </c>
    </row>
    <row r="6" spans="1:3" x14ac:dyDescent="0.25">
      <c r="A6" s="1" t="s">
        <v>8</v>
      </c>
      <c r="B6" s="1" t="s">
        <v>9</v>
      </c>
      <c r="C6" s="1" t="str">
        <f t="shared" si="0"/>
        <v>1221 Oak Street, Oakland, CA</v>
      </c>
    </row>
    <row r="7" spans="1:3" x14ac:dyDescent="0.25">
      <c r="A7" s="1" t="s">
        <v>8</v>
      </c>
      <c r="B7" s="1" t="s">
        <v>9</v>
      </c>
      <c r="C7" s="1" t="str">
        <f t="shared" si="0"/>
        <v>1221 Oak Street, Oakland, CA</v>
      </c>
    </row>
    <row r="8" spans="1:3" x14ac:dyDescent="0.25">
      <c r="A8" s="1" t="s">
        <v>8</v>
      </c>
      <c r="B8" s="1" t="s">
        <v>9</v>
      </c>
      <c r="C8" s="1" t="str">
        <f t="shared" si="0"/>
        <v>1221 Oak Street, Oakland, CA</v>
      </c>
    </row>
    <row r="9" spans="1:3" x14ac:dyDescent="0.25">
      <c r="A9" s="1" t="s">
        <v>8</v>
      </c>
      <c r="B9" s="1" t="s">
        <v>9</v>
      </c>
      <c r="C9" s="1" t="str">
        <f t="shared" si="0"/>
        <v>1221 Oak Street, Oakland, CA</v>
      </c>
    </row>
    <row r="10" spans="1:3" x14ac:dyDescent="0.25">
      <c r="A10" s="1" t="s">
        <v>8</v>
      </c>
      <c r="B10" s="1" t="s">
        <v>9</v>
      </c>
      <c r="C10" s="1" t="str">
        <f t="shared" si="0"/>
        <v>1221 Oak Street, Oakland, CA</v>
      </c>
    </row>
    <row r="11" spans="1:3" x14ac:dyDescent="0.25">
      <c r="A11" s="1" t="s">
        <v>11</v>
      </c>
      <c r="B11" s="1" t="s">
        <v>9</v>
      </c>
      <c r="C11" s="1" t="str">
        <f t="shared" si="0"/>
        <v>1221 Oak Street, Oakland, CA</v>
      </c>
    </row>
    <row r="12" spans="1:3" x14ac:dyDescent="0.25">
      <c r="A12" s="1" t="s">
        <v>11</v>
      </c>
      <c r="B12" s="1" t="s">
        <v>9</v>
      </c>
      <c r="C12" s="1" t="str">
        <f t="shared" si="0"/>
        <v>1221 Oak Street, Oakland, CA</v>
      </c>
    </row>
    <row r="13" spans="1:3" x14ac:dyDescent="0.25">
      <c r="A13" s="1" t="s">
        <v>8</v>
      </c>
      <c r="B13" s="1" t="s">
        <v>12</v>
      </c>
      <c r="C13" s="1" t="s">
        <v>13</v>
      </c>
    </row>
    <row r="14" spans="1:3" x14ac:dyDescent="0.25">
      <c r="A14" s="1" t="s">
        <v>8</v>
      </c>
      <c r="B14" s="1" t="s">
        <v>12</v>
      </c>
      <c r="C14" s="1" t="str">
        <f>$C$13</f>
        <v>1225 Fallon Street, Oakland, CA</v>
      </c>
    </row>
    <row r="15" spans="1:3" x14ac:dyDescent="0.25">
      <c r="A15" s="1" t="s">
        <v>8</v>
      </c>
      <c r="B15" s="1" t="s">
        <v>12</v>
      </c>
      <c r="C15" s="1" t="str">
        <f t="shared" ref="C15:C31" si="1">$C$13</f>
        <v>1225 Fallon Street, Oakland, CA</v>
      </c>
    </row>
    <row r="16" spans="1:3" x14ac:dyDescent="0.25">
      <c r="A16" s="1" t="s">
        <v>8</v>
      </c>
      <c r="B16" s="1" t="s">
        <v>12</v>
      </c>
      <c r="C16" s="1" t="str">
        <f t="shared" si="1"/>
        <v>1225 Fallon Street, Oakland, CA</v>
      </c>
    </row>
    <row r="17" spans="1:3" x14ac:dyDescent="0.25">
      <c r="A17" s="1" t="s">
        <v>8</v>
      </c>
      <c r="B17" s="1" t="s">
        <v>12</v>
      </c>
      <c r="C17" s="1" t="str">
        <f t="shared" si="1"/>
        <v>1225 Fallon Street, Oakland, CA</v>
      </c>
    </row>
    <row r="18" spans="1:3" x14ac:dyDescent="0.25">
      <c r="A18" s="1" t="s">
        <v>8</v>
      </c>
      <c r="B18" s="1" t="s">
        <v>12</v>
      </c>
      <c r="C18" s="1" t="str">
        <f t="shared" si="1"/>
        <v>1225 Fallon Street, Oakland, CA</v>
      </c>
    </row>
    <row r="19" spans="1:3" x14ac:dyDescent="0.25">
      <c r="A19" s="1" t="s">
        <v>11</v>
      </c>
      <c r="B19" s="1" t="s">
        <v>12</v>
      </c>
      <c r="C19" s="1" t="str">
        <f t="shared" si="1"/>
        <v>1225 Fallon Street, Oakland, CA</v>
      </c>
    </row>
    <row r="20" spans="1:3" x14ac:dyDescent="0.25">
      <c r="A20" s="1" t="s">
        <v>11</v>
      </c>
      <c r="B20" s="1" t="s">
        <v>12</v>
      </c>
      <c r="C20" s="1" t="str">
        <f t="shared" si="1"/>
        <v>1225 Fallon Street, Oakland, CA</v>
      </c>
    </row>
    <row r="21" spans="1:3" x14ac:dyDescent="0.25">
      <c r="A21" s="1" t="s">
        <v>11</v>
      </c>
      <c r="B21" s="1" t="s">
        <v>12</v>
      </c>
      <c r="C21" s="1" t="str">
        <f t="shared" si="1"/>
        <v>1225 Fallon Street, Oakland, CA</v>
      </c>
    </row>
    <row r="22" spans="1:3" x14ac:dyDescent="0.25">
      <c r="A22" s="1" t="s">
        <v>11</v>
      </c>
      <c r="B22" s="1" t="s">
        <v>12</v>
      </c>
      <c r="C22" s="1" t="str">
        <f t="shared" si="1"/>
        <v>1225 Fallon Street, Oakland, CA</v>
      </c>
    </row>
    <row r="23" spans="1:3" x14ac:dyDescent="0.25">
      <c r="A23" s="1" t="s">
        <v>14</v>
      </c>
      <c r="B23" s="1" t="s">
        <v>12</v>
      </c>
      <c r="C23" s="1" t="str">
        <f t="shared" si="1"/>
        <v>1225 Fallon Street, Oakland, CA</v>
      </c>
    </row>
    <row r="24" spans="1:3" x14ac:dyDescent="0.25">
      <c r="A24" s="1" t="s">
        <v>15</v>
      </c>
      <c r="B24" s="1" t="s">
        <v>12</v>
      </c>
      <c r="C24" s="1" t="str">
        <f t="shared" si="1"/>
        <v>1225 Fallon Street, Oakland, CA</v>
      </c>
    </row>
    <row r="25" spans="1:3" x14ac:dyDescent="0.25">
      <c r="A25" s="1" t="s">
        <v>15</v>
      </c>
      <c r="B25" s="1" t="s">
        <v>12</v>
      </c>
      <c r="C25" s="1" t="str">
        <f t="shared" si="1"/>
        <v>1225 Fallon Street, Oakland, CA</v>
      </c>
    </row>
    <row r="26" spans="1:3" x14ac:dyDescent="0.25">
      <c r="A26" s="1" t="s">
        <v>15</v>
      </c>
      <c r="B26" s="1" t="s">
        <v>12</v>
      </c>
      <c r="C26" s="1" t="str">
        <f t="shared" si="1"/>
        <v>1225 Fallon Street, Oakland, CA</v>
      </c>
    </row>
    <row r="27" spans="1:3" x14ac:dyDescent="0.25">
      <c r="A27" s="1" t="s">
        <v>15</v>
      </c>
      <c r="B27" s="1" t="s">
        <v>12</v>
      </c>
      <c r="C27" s="1" t="str">
        <f t="shared" si="1"/>
        <v>1225 Fallon Street, Oakland, CA</v>
      </c>
    </row>
    <row r="28" spans="1:3" x14ac:dyDescent="0.25">
      <c r="A28" s="1" t="s">
        <v>15</v>
      </c>
      <c r="B28" s="1" t="s">
        <v>12</v>
      </c>
      <c r="C28" s="1" t="str">
        <f t="shared" si="1"/>
        <v>1225 Fallon Street, Oakland, CA</v>
      </c>
    </row>
    <row r="29" spans="1:3" x14ac:dyDescent="0.25">
      <c r="A29" s="1" t="s">
        <v>15</v>
      </c>
      <c r="B29" s="1" t="s">
        <v>12</v>
      </c>
      <c r="C29" s="1" t="str">
        <f t="shared" si="1"/>
        <v>1225 Fallon Street, Oakland, CA</v>
      </c>
    </row>
    <row r="30" spans="1:3" x14ac:dyDescent="0.25">
      <c r="A30" s="1" t="s">
        <v>16</v>
      </c>
      <c r="B30" s="1" t="s">
        <v>12</v>
      </c>
      <c r="C30" s="1" t="str">
        <f t="shared" si="1"/>
        <v>1225 Fallon Street, Oakland, CA</v>
      </c>
    </row>
    <row r="31" spans="1:3" x14ac:dyDescent="0.25">
      <c r="A31" s="1" t="s">
        <v>16</v>
      </c>
      <c r="B31" s="1" t="s">
        <v>12</v>
      </c>
      <c r="C31" s="1" t="str">
        <f t="shared" si="1"/>
        <v>1225 Fallon Street, Oakland, CA</v>
      </c>
    </row>
    <row r="32" spans="1:3" x14ac:dyDescent="0.25">
      <c r="A32" s="1" t="s">
        <v>8</v>
      </c>
      <c r="B32" s="1" t="s">
        <v>17</v>
      </c>
      <c r="C32" s="1" t="s">
        <v>18</v>
      </c>
    </row>
    <row r="33" spans="1:3" x14ac:dyDescent="0.25">
      <c r="A33" s="1" t="s">
        <v>8</v>
      </c>
      <c r="B33" s="1" t="s">
        <v>17</v>
      </c>
      <c r="C33" s="1" t="str">
        <f t="shared" ref="C33:C34" si="2">$C$32</f>
        <v>2120 Martin Luther King Jr. Way,Berkeley, CA</v>
      </c>
    </row>
    <row r="34" spans="1:3" x14ac:dyDescent="0.25">
      <c r="A34" s="1" t="s">
        <v>8</v>
      </c>
      <c r="B34" s="1" t="s">
        <v>17</v>
      </c>
      <c r="C34" s="1" t="str">
        <f t="shared" si="2"/>
        <v>2120 Martin Luther King Jr. Way,Berkeley, CA</v>
      </c>
    </row>
    <row r="35" spans="1:3" x14ac:dyDescent="0.25">
      <c r="A35" s="1" t="s">
        <v>8</v>
      </c>
      <c r="B35" s="1" t="s">
        <v>19</v>
      </c>
      <c r="C35" s="1" t="s">
        <v>20</v>
      </c>
    </row>
    <row r="36" spans="1:3" x14ac:dyDescent="0.25">
      <c r="A36" s="1" t="s">
        <v>8</v>
      </c>
      <c r="B36" s="1" t="s">
        <v>19</v>
      </c>
      <c r="C36" s="1" t="str">
        <f>$C$35</f>
        <v>2233 Shoreline Drive, Alameda,CA</v>
      </c>
    </row>
    <row r="37" spans="1:3" x14ac:dyDescent="0.25">
      <c r="A37" s="1" t="s">
        <v>8</v>
      </c>
      <c r="B37" s="1" t="s">
        <v>21</v>
      </c>
      <c r="C37" s="1" t="s">
        <v>22</v>
      </c>
    </row>
    <row r="38" spans="1:3" x14ac:dyDescent="0.25">
      <c r="A38" s="1" t="s">
        <v>8</v>
      </c>
      <c r="B38" s="1" t="s">
        <v>21</v>
      </c>
      <c r="C38" s="1" t="str">
        <f>$C$37</f>
        <v>24405 Amador St, Hayward, CA</v>
      </c>
    </row>
    <row r="39" spans="1:3" x14ac:dyDescent="0.25">
      <c r="A39" s="1" t="s">
        <v>8</v>
      </c>
      <c r="B39" s="1" t="s">
        <v>21</v>
      </c>
      <c r="C39" s="1" t="str">
        <f t="shared" ref="C39:C49" si="3">$C$37</f>
        <v>24405 Amador St, Hayward, CA</v>
      </c>
    </row>
    <row r="40" spans="1:3" x14ac:dyDescent="0.25">
      <c r="A40" s="1" t="s">
        <v>8</v>
      </c>
      <c r="B40" s="1" t="s">
        <v>21</v>
      </c>
      <c r="C40" s="1" t="str">
        <f t="shared" si="3"/>
        <v>24405 Amador St, Hayward, CA</v>
      </c>
    </row>
    <row r="41" spans="1:3" x14ac:dyDescent="0.25">
      <c r="A41" s="1" t="s">
        <v>8</v>
      </c>
      <c r="B41" s="1" t="s">
        <v>21</v>
      </c>
      <c r="C41" s="1" t="str">
        <f t="shared" si="3"/>
        <v>24405 Amador St, Hayward, CA</v>
      </c>
    </row>
    <row r="42" spans="1:3" x14ac:dyDescent="0.25">
      <c r="A42" s="1" t="s">
        <v>8</v>
      </c>
      <c r="B42" s="1" t="s">
        <v>21</v>
      </c>
      <c r="C42" s="1" t="str">
        <f t="shared" si="3"/>
        <v>24405 Amador St, Hayward, CA</v>
      </c>
    </row>
    <row r="43" spans="1:3" x14ac:dyDescent="0.25">
      <c r="A43" s="1" t="s">
        <v>8</v>
      </c>
      <c r="B43" s="1" t="s">
        <v>21</v>
      </c>
      <c r="C43" s="1" t="str">
        <f t="shared" si="3"/>
        <v>24405 Amador St, Hayward, CA</v>
      </c>
    </row>
    <row r="44" spans="1:3" x14ac:dyDescent="0.25">
      <c r="A44" s="1" t="s">
        <v>8</v>
      </c>
      <c r="B44" s="1" t="s">
        <v>21</v>
      </c>
      <c r="C44" s="1" t="str">
        <f t="shared" si="3"/>
        <v>24405 Amador St, Hayward, CA</v>
      </c>
    </row>
    <row r="45" spans="1:3" x14ac:dyDescent="0.25">
      <c r="A45" s="1" t="s">
        <v>8</v>
      </c>
      <c r="B45" s="1" t="s">
        <v>21</v>
      </c>
      <c r="C45" s="1" t="str">
        <f t="shared" si="3"/>
        <v>24405 Amador St, Hayward, CA</v>
      </c>
    </row>
    <row r="46" spans="1:3" x14ac:dyDescent="0.25">
      <c r="A46" s="1" t="s">
        <v>8</v>
      </c>
      <c r="B46" s="1" t="s">
        <v>21</v>
      </c>
      <c r="C46" s="1" t="str">
        <f t="shared" si="3"/>
        <v>24405 Amador St, Hayward, CA</v>
      </c>
    </row>
    <row r="47" spans="1:3" x14ac:dyDescent="0.25">
      <c r="A47" s="1" t="s">
        <v>15</v>
      </c>
      <c r="B47" s="1" t="s">
        <v>21</v>
      </c>
      <c r="C47" s="1" t="str">
        <f t="shared" si="3"/>
        <v>24405 Amador St, Hayward, CA</v>
      </c>
    </row>
    <row r="48" spans="1:3" x14ac:dyDescent="0.25">
      <c r="A48" s="1" t="s">
        <v>15</v>
      </c>
      <c r="B48" s="1" t="s">
        <v>21</v>
      </c>
      <c r="C48" s="1" t="str">
        <f t="shared" si="3"/>
        <v>24405 Amador St, Hayward, CA</v>
      </c>
    </row>
    <row r="49" spans="1:3" x14ac:dyDescent="0.25">
      <c r="A49" s="1" t="s">
        <v>16</v>
      </c>
      <c r="B49" s="1" t="s">
        <v>21</v>
      </c>
      <c r="C49" s="1" t="str">
        <f t="shared" si="3"/>
        <v>24405 Amador St, Hayward, CA</v>
      </c>
    </row>
    <row r="50" spans="1:3" x14ac:dyDescent="0.25">
      <c r="A50" s="1" t="s">
        <v>8</v>
      </c>
      <c r="B50" s="1" t="s">
        <v>23</v>
      </c>
      <c r="C50" s="1" t="s">
        <v>24</v>
      </c>
    </row>
    <row r="51" spans="1:3" x14ac:dyDescent="0.25">
      <c r="A51" s="1" t="s">
        <v>8</v>
      </c>
      <c r="B51" s="1" t="s">
        <v>23</v>
      </c>
      <c r="C51" s="1" t="str">
        <f>$C$50</f>
        <v>39439 Paseo Padre Pkwy, Fremont, CA</v>
      </c>
    </row>
    <row r="52" spans="1:3" x14ac:dyDescent="0.25">
      <c r="A52" s="1" t="s">
        <v>14</v>
      </c>
      <c r="B52" s="1" t="s">
        <v>23</v>
      </c>
      <c r="C52" s="1" t="str">
        <f>$C$50</f>
        <v>39439 Paseo Padre Pkwy, Fremont, CA</v>
      </c>
    </row>
    <row r="53" spans="1:3" x14ac:dyDescent="0.25">
      <c r="A53" s="1" t="s">
        <v>8</v>
      </c>
      <c r="B53" s="1" t="s">
        <v>25</v>
      </c>
      <c r="C53" s="1" t="s">
        <v>26</v>
      </c>
    </row>
    <row r="54" spans="1:3" x14ac:dyDescent="0.25">
      <c r="A54" s="1" t="s">
        <v>8</v>
      </c>
      <c r="B54" s="1" t="s">
        <v>25</v>
      </c>
      <c r="C54" s="1" t="str">
        <f>$C$53</f>
        <v>5151 Gleason Dr, Dublin, CA</v>
      </c>
    </row>
    <row r="55" spans="1:3" x14ac:dyDescent="0.25">
      <c r="A55" s="1" t="s">
        <v>8</v>
      </c>
      <c r="B55" s="1" t="s">
        <v>25</v>
      </c>
      <c r="C55" s="1" t="str">
        <f t="shared" ref="C55:C61" si="4">$C$53</f>
        <v>5151 Gleason Dr, Dublin, CA</v>
      </c>
    </row>
    <row r="56" spans="1:3" x14ac:dyDescent="0.25">
      <c r="A56" s="1" t="s">
        <v>8</v>
      </c>
      <c r="B56" s="1" t="s">
        <v>25</v>
      </c>
      <c r="C56" s="1" t="str">
        <f t="shared" si="4"/>
        <v>5151 Gleason Dr, Dublin, CA</v>
      </c>
    </row>
    <row r="57" spans="1:3" x14ac:dyDescent="0.25">
      <c r="A57" s="1" t="s">
        <v>8</v>
      </c>
      <c r="B57" s="1" t="s">
        <v>25</v>
      </c>
      <c r="C57" s="1" t="str">
        <f t="shared" si="4"/>
        <v>5151 Gleason Dr, Dublin, CA</v>
      </c>
    </row>
    <row r="58" spans="1:3" x14ac:dyDescent="0.25">
      <c r="A58" s="1" t="s">
        <v>8</v>
      </c>
      <c r="B58" s="1" t="s">
        <v>25</v>
      </c>
      <c r="C58" s="1" t="str">
        <f t="shared" si="4"/>
        <v>5151 Gleason Dr, Dublin, CA</v>
      </c>
    </row>
    <row r="59" spans="1:3" x14ac:dyDescent="0.25">
      <c r="A59" s="1" t="s">
        <v>11</v>
      </c>
      <c r="B59" s="1" t="s">
        <v>25</v>
      </c>
      <c r="C59" s="1" t="str">
        <f t="shared" si="4"/>
        <v>5151 Gleason Dr, Dublin, CA</v>
      </c>
    </row>
    <row r="60" spans="1:3" x14ac:dyDescent="0.25">
      <c r="A60" s="1" t="s">
        <v>11</v>
      </c>
      <c r="B60" s="1" t="s">
        <v>25</v>
      </c>
      <c r="C60" s="1" t="str">
        <f t="shared" si="4"/>
        <v>5151 Gleason Dr, Dublin, CA</v>
      </c>
    </row>
    <row r="61" spans="1:3" x14ac:dyDescent="0.25">
      <c r="A61" s="1" t="s">
        <v>11</v>
      </c>
      <c r="B61" s="1" t="s">
        <v>25</v>
      </c>
      <c r="C61" s="1" t="str">
        <f t="shared" si="4"/>
        <v>5151 Gleason Dr, Dublin, CA</v>
      </c>
    </row>
    <row r="62" spans="1:3" x14ac:dyDescent="0.25">
      <c r="A62" s="1" t="s">
        <v>8</v>
      </c>
      <c r="B62" s="1" t="s">
        <v>27</v>
      </c>
      <c r="C62" s="1" t="s">
        <v>28</v>
      </c>
    </row>
    <row r="63" spans="1:3" x14ac:dyDescent="0.25">
      <c r="A63" s="1" t="s">
        <v>8</v>
      </c>
      <c r="B63" s="1" t="s">
        <v>27</v>
      </c>
      <c r="C63" s="1" t="str">
        <f>$C$62</f>
        <v>661 Washington St, Oakland, CA</v>
      </c>
    </row>
    <row r="64" spans="1:3" x14ac:dyDescent="0.25">
      <c r="A64" s="1" t="s">
        <v>8</v>
      </c>
      <c r="B64" s="1" t="s">
        <v>27</v>
      </c>
      <c r="C64" s="1" t="str">
        <f t="shared" ref="C64:C69" si="5">$C$62</f>
        <v>661 Washington St, Oakland, CA</v>
      </c>
    </row>
    <row r="65" spans="1:3" x14ac:dyDescent="0.25">
      <c r="A65" s="1" t="s">
        <v>8</v>
      </c>
      <c r="B65" s="1" t="s">
        <v>27</v>
      </c>
      <c r="C65" s="1" t="str">
        <f t="shared" si="5"/>
        <v>661 Washington St, Oakland, CA</v>
      </c>
    </row>
    <row r="66" spans="1:3" x14ac:dyDescent="0.25">
      <c r="A66" s="1" t="s">
        <v>8</v>
      </c>
      <c r="B66" s="1" t="s">
        <v>27</v>
      </c>
      <c r="C66" s="1" t="str">
        <f t="shared" si="5"/>
        <v>661 Washington St, Oakland, CA</v>
      </c>
    </row>
    <row r="67" spans="1:3" x14ac:dyDescent="0.25">
      <c r="A67" s="1" t="s">
        <v>14</v>
      </c>
      <c r="B67" s="1" t="s">
        <v>27</v>
      </c>
      <c r="C67" s="1" t="str">
        <f t="shared" si="5"/>
        <v>661 Washington St, Oakland, CA</v>
      </c>
    </row>
    <row r="68" spans="1:3" x14ac:dyDescent="0.25">
      <c r="A68" s="1" t="s">
        <v>16</v>
      </c>
      <c r="B68" s="1" t="s">
        <v>27</v>
      </c>
      <c r="C68" s="1" t="str">
        <f t="shared" si="5"/>
        <v>661 Washington St, Oakland, CA</v>
      </c>
    </row>
    <row r="69" spans="1:3" x14ac:dyDescent="0.25">
      <c r="A69" s="1" t="s">
        <v>16</v>
      </c>
      <c r="B69" s="1" t="s">
        <v>27</v>
      </c>
      <c r="C69" s="1" t="str">
        <f t="shared" si="5"/>
        <v>661 Washington St, Oakland, CA</v>
      </c>
    </row>
  </sheetData>
  <sheetProtection algorithmName="SHA-512" hashValue="iPCgCTSIrtGx7RMbU3cLBjO2K8AvjZfz7Q3lGg/QXOjqk8C+RJtWC6plIwOYyv5ltz3hMjkHAnegkpCpHLg2WA==" saltValue="OHOc70jMTBFEbK54YTA+6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 Proposal</vt:lpstr>
      <vt:lpstr>List of Existing Equipment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Phentok, Tenzing, Superior Court</dc:creator>
  <cp:lastModifiedBy>Phentok, Tenzing, Superior Court</cp:lastModifiedBy>
  <dcterms:created xsi:type="dcterms:W3CDTF">2025-09-29T18:35:41Z</dcterms:created>
  <dcterms:modified xsi:type="dcterms:W3CDTF">2026-01-23T18:49:29Z</dcterms:modified>
</cp:coreProperties>
</file>